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da\OneDrive\Dokumenty\ROZPOČTY\2024\EVAŇ\"/>
    </mc:Choice>
  </mc:AlternateContent>
  <xr:revisionPtr revIDLastSave="0" documentId="13_ncr:1_{1903958F-9922-4C82-ADC6-84CFA59E08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5" i="1" l="1"/>
  <c r="F26" i="1"/>
  <c r="F28" i="1" s="1"/>
  <c r="F20" i="1"/>
  <c r="F11" i="1"/>
  <c r="F13" i="1" s="1"/>
  <c r="E35" i="1"/>
  <c r="E26" i="1"/>
  <c r="E28" i="1" s="1"/>
  <c r="E20" i="1"/>
  <c r="E11" i="1"/>
  <c r="E13" i="1" s="1"/>
  <c r="E21" i="1" l="1"/>
  <c r="F21" i="1"/>
  <c r="F36" i="1"/>
  <c r="E36" i="1"/>
  <c r="E37" i="1" l="1"/>
  <c r="F37" i="1"/>
  <c r="D35" i="1"/>
  <c r="D26" i="1"/>
  <c r="D28" i="1" s="1"/>
  <c r="D11" i="1"/>
  <c r="D13" i="1" s="1"/>
  <c r="D36" i="1" l="1"/>
  <c r="I35" i="2"/>
  <c r="H35" i="2"/>
  <c r="G35" i="2"/>
  <c r="F35" i="2"/>
  <c r="E35" i="2"/>
  <c r="I26" i="2"/>
  <c r="I28" i="2" s="1"/>
  <c r="I36" i="2" s="1"/>
  <c r="H26" i="2"/>
  <c r="H28" i="2" s="1"/>
  <c r="H36" i="2" s="1"/>
  <c r="G26" i="2"/>
  <c r="G28" i="2"/>
  <c r="G36" i="2" s="1"/>
  <c r="F26" i="2"/>
  <c r="F28" i="2" s="1"/>
  <c r="F36" i="2" s="1"/>
  <c r="E26" i="2"/>
  <c r="E28" i="2" s="1"/>
  <c r="E36" i="2" s="1"/>
  <c r="D26" i="2"/>
  <c r="D28" i="2"/>
  <c r="D36" i="2" s="1"/>
  <c r="I20" i="2"/>
  <c r="H20" i="2"/>
  <c r="G20" i="2"/>
  <c r="F20" i="2"/>
  <c r="E20" i="2"/>
  <c r="D20" i="2"/>
  <c r="I11" i="2"/>
  <c r="I13" i="2" s="1"/>
  <c r="I21" i="2" s="1"/>
  <c r="H11" i="2"/>
  <c r="H13" i="2" s="1"/>
  <c r="H21" i="2" s="1"/>
  <c r="G11" i="2"/>
  <c r="G13" i="2" s="1"/>
  <c r="G21" i="2" s="1"/>
  <c r="G37" i="2" s="1"/>
  <c r="F11" i="2"/>
  <c r="F13" i="2"/>
  <c r="F21" i="2"/>
  <c r="E11" i="2"/>
  <c r="E13" i="2" s="1"/>
  <c r="E21" i="2" s="1"/>
  <c r="D11" i="2"/>
  <c r="D13" i="2" s="1"/>
  <c r="D21" i="2" s="1"/>
  <c r="D20" i="1"/>
  <c r="D21" i="1" s="1"/>
  <c r="D37" i="2" l="1"/>
  <c r="D38" i="2" s="1"/>
  <c r="E5" i="2" s="1"/>
  <c r="F37" i="2"/>
  <c r="H37" i="2"/>
  <c r="I37" i="2"/>
  <c r="E37" i="2"/>
  <c r="D37" i="1"/>
  <c r="D38" i="1" s="1"/>
  <c r="E5" i="1" l="1"/>
  <c r="E38" i="1" s="1"/>
  <c r="F5" i="1" s="1"/>
  <c r="F38" i="1" s="1"/>
  <c r="E38" i="2"/>
  <c r="F5" i="2" s="1"/>
  <c r="F38" i="2" s="1"/>
  <c r="G5" i="2" s="1"/>
  <c r="G38" i="2" s="1"/>
  <c r="H5" i="2" s="1"/>
  <c r="H38" i="2" s="1"/>
  <c r="I5" i="2" s="1"/>
  <c r="I38" i="2" s="1"/>
</calcChain>
</file>

<file path=xl/sharedStrings.xml><?xml version="1.0" encoding="utf-8"?>
<sst xmlns="http://schemas.openxmlformats.org/spreadsheetml/2006/main" count="198" uniqueCount="113">
  <si>
    <t>č.ř.</t>
  </si>
  <si>
    <t>A</t>
  </si>
  <si>
    <t xml:space="preserve">počáteční stav peněžních prostředků k 1.1. </t>
  </si>
  <si>
    <t xml:space="preserve">                  PŘÍJMY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</si>
  <si>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</si>
  <si>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</si>
  <si>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</si>
  <si>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</si>
  <si>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</si>
  <si>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</si>
  <si>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</si>
  <si>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</si>
  <si>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příjmy- ř. 4030</t>
  </si>
  <si>
    <t>P4</t>
  </si>
  <si>
    <t>Třída 4</t>
  </si>
  <si>
    <t>Přijaté dotace - ř.4040</t>
  </si>
  <si>
    <t>Pc</t>
  </si>
  <si>
    <t>P1+P2+P3+P4</t>
  </si>
  <si>
    <t>Kp</t>
  </si>
  <si>
    <t>Konsolidace celkem - ř.4060</t>
  </si>
  <si>
    <t>Pk</t>
  </si>
  <si>
    <t>P5</t>
  </si>
  <si>
    <t>- úvěry krátkodobé /do 1 roku/ - ř. 8113</t>
  </si>
  <si>
    <t>P6</t>
  </si>
  <si>
    <t>- úvěry dlouhodobé - ř.8123</t>
  </si>
  <si>
    <t>P7</t>
  </si>
  <si>
    <t>- výše uvažovaného úvěru ze SFŽP</t>
  </si>
  <si>
    <t>P8</t>
  </si>
  <si>
    <t>P9</t>
  </si>
  <si>
    <t>- příjem z vydání dlouhodobých dluhopisů - ř.8121</t>
  </si>
  <si>
    <t>P10</t>
  </si>
  <si>
    <t>- ostatní</t>
  </si>
  <si>
    <t>Pf</t>
  </si>
  <si>
    <t>P5 +P6+P7+P8+P9+P10</t>
  </si>
  <si>
    <t>Přijaté úvěry  a komunální obligace</t>
  </si>
  <si>
    <t>P</t>
  </si>
  <si>
    <t>Pk  +  Pf</t>
  </si>
  <si>
    <t>KONSOLIDOVANÉ  PŘÍJMY CELKEM</t>
  </si>
  <si>
    <t>V1</t>
  </si>
  <si>
    <t>Třída 5</t>
  </si>
  <si>
    <t>Běžné /neinvestiční/ výdaje - ř.4210</t>
  </si>
  <si>
    <t>V2</t>
  </si>
  <si>
    <t>Třída 6</t>
  </si>
  <si>
    <t>Kapitálové /investiční /výdaje - ř. 4220</t>
  </si>
  <si>
    <t>V3</t>
  </si>
  <si>
    <t>Třída 7</t>
  </si>
  <si>
    <t>Ostatní výdaje - ř.4230</t>
  </si>
  <si>
    <t>Vc</t>
  </si>
  <si>
    <t>V1+V2+V3</t>
  </si>
  <si>
    <t>Výdaje celkem /před konsolidací/ - ř.4240</t>
  </si>
  <si>
    <t>Kv</t>
  </si>
  <si>
    <t>Konsolidace celkem - ř. 4250</t>
  </si>
  <si>
    <t>Vk</t>
  </si>
  <si>
    <t>Vc - Kv</t>
  </si>
  <si>
    <t>Výdaje po konsolidaci - ř.4430</t>
  </si>
  <si>
    <t>V4</t>
  </si>
  <si>
    <t>- splátka jistiny krátkodobých úvěrů - ř.8114</t>
  </si>
  <si>
    <t>V5</t>
  </si>
  <si>
    <t xml:space="preserve">- splátka jistiny dlouhodobých úvěrů - ř.8124 </t>
  </si>
  <si>
    <t>V6</t>
  </si>
  <si>
    <t>- splátka jistiny uvažovaného úvěru ze SFŽP</t>
  </si>
  <si>
    <t>V7</t>
  </si>
  <si>
    <t>- splátka jistiny krátkodobého dluhopisu - ř.8112</t>
  </si>
  <si>
    <t>V8</t>
  </si>
  <si>
    <t>- splátka jistiny dlouhodobého dluhopisu - ř.8122</t>
  </si>
  <si>
    <t>V9</t>
  </si>
  <si>
    <t>Vf</t>
  </si>
  <si>
    <t>V4+V5+V6+V7+V8+V9</t>
  </si>
  <si>
    <t>Splátky jistin úvěrů, dluhopisů</t>
  </si>
  <si>
    <t>V</t>
  </si>
  <si>
    <t>Vk + 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</si>
  <si>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</si>
  <si>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</si>
  <si>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</si>
  <si>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</si>
  <si>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</si>
  <si>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</si>
  <si>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</si>
  <si>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Příjmy celkem/před konsolidací/ - ř.4050</t>
  </si>
  <si>
    <t>Pc - Kp</t>
  </si>
  <si>
    <t>Příjmy po konsolidaci - 4200</t>
  </si>
  <si>
    <t>Rok</t>
  </si>
  <si>
    <t xml:space="preserve"> - příjem z vydání krátkodobých dluhopisů - ř.8111</t>
  </si>
  <si>
    <t>- ostatní (8901)</t>
  </si>
  <si>
    <t>Zpracovala:</t>
  </si>
  <si>
    <t>B.Jandačová</t>
  </si>
  <si>
    <t>Poznámka:</t>
  </si>
  <si>
    <t>Pavel Foriš</t>
  </si>
  <si>
    <t>Dne 31.10.2015</t>
  </si>
  <si>
    <t xml:space="preserve">OBEC   LKÁŇ   Rozpočtový  výhled  - rok 2014- 2019                       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</si>
  <si>
    <t xml:space="preserve">  Varianta, kdy v r.2016 se počítá s další (jakoukoli)</t>
  </si>
  <si>
    <t>investicí ve výši 400 tis.Kč, které by byly kryty rezervou na běžném účtu.</t>
  </si>
  <si>
    <t>Bylo by možné je použít i jako 10% spoluúčast, čili pokud by byla dotace</t>
  </si>
  <si>
    <t>s 10 % spoluúčastí, investice by mohla být za 4 mil. Kč.</t>
  </si>
  <si>
    <t>počáteční stav peněžních prostředků k 1.1.  (v tis. Kč)</t>
  </si>
  <si>
    <t>Zveřejněno dne:</t>
  </si>
  <si>
    <t>Komentář:</t>
  </si>
  <si>
    <t xml:space="preserve">Nepředpokládá se, že by v následujících letech obec měla další pravidelné nedaňové příjmy. </t>
  </si>
  <si>
    <t>bude výhled aktualizovat.</t>
  </si>
  <si>
    <t>Tomáš Zahálka</t>
  </si>
  <si>
    <t xml:space="preserve">OBEC   EVAŇ  Střednědobý výhled rozpočtu rok 2025 - 2026               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</si>
  <si>
    <t xml:space="preserve">Střednědobý výhled je sestaven tak, aby zajistil běžný provoz obce. Daňové příjmy jsou započítány v letech 2025 a 2026 vždy o cca 4 % vyšší oproti roku </t>
  </si>
  <si>
    <t xml:space="preserve"> předchozímu. Vzhledem k současné nejisté ekonomické situaci je těžké daňové příjmy predikovat, přesto jsou dle metodiky ministerstva financí</t>
  </si>
  <si>
    <t xml:space="preserve"> rozpočtovány vždy o cca    4 % vyšší oproti roku předchozímu. </t>
  </si>
  <si>
    <t>Nedaňové příjmy tvoří zejména nájemné zemědělské půdy, nájemné nebytových prostor Evaňky a garáže a náhrady za zpětný odběr obalů od EKO-KOMu.</t>
  </si>
  <si>
    <t>Pro rok 2025 počítá rozpočet s prodejem stavebních pozemků ve výši cca 8 mil.Kč</t>
  </si>
  <si>
    <t>Co se týče dotací, střednědobý výhled počítá pouze s dotací na výkon státní správy ve výši 71,8 tis.Kč</t>
  </si>
  <si>
    <t>Běžné výdaje jsou pro rok 2025 a 2026 plánovány vždy o cca 1 % vyšší oproti roku předchozímu, vzhledem k vysoké inflaci je i s 1 procentním navýšením úsporný</t>
  </si>
  <si>
    <t xml:space="preserve"> s cílem zajistit běžný provoz obce včetně běžných oprav majetku a včetně splátek úroků z dlohodobého úvěru, nepočítá však s provozními výdaji mimořádnými.</t>
  </si>
  <si>
    <t>prodaly, mohlo proinvestovat až 8,5 mil.Kč, v roce 2026 by bylo možné proinvestovat 1 mil.Kč.</t>
  </si>
  <si>
    <t xml:space="preserve">Záměrem výhledu je běžné výdaje snižovat a šetřit prostředky na splácení úvěru a nové investice. V roce 2025 by za předpokladu, že by se skutečně stavební pozemky  </t>
  </si>
  <si>
    <t>Od roku 2025 bude obec splácet už pouze jeden úvěr, čili klesnou splátky úvěru o 610 tis.Kč, čímž se zvýší prostor pro nové investice.</t>
  </si>
  <si>
    <t>Obec se bude i snažit získat dotace, v případě vypsání pro nás výhodných výzev a v případě jiného vývoje oproti původnímu plánu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</si>
</sst>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E"/>
      <charset val="238"/>
    </font>
    <font>
      <b/>
      <i/>
      <sz val="9"/>
      <name val="Arial"/>
      <family val="2"/>
    </font>
    <font>
      <b/>
      <i/>
      <sz val="9"/>
      <name val="Arial CE"/>
      <charset val="238"/>
    </font>
    <font>
      <b/>
      <i/>
      <sz val="12"/>
      <name val="Arial CE"/>
      <charset val="238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0000CC"/>
      <name val="Arial"/>
      <family val="2"/>
      <charset val="238"/>
    </font>
    <font>
      <b/>
      <sz val="10"/>
      <color rgb="FF0000CC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0" fillId="0" borderId="12" xfId="0" applyBorder="1"/>
    <xf numFmtId="0" fontId="0" fillId="0" borderId="13" xfId="0" applyBorder="1"/>
    <xf numFmtId="49" fontId="2" fillId="0" borderId="6" xfId="0" applyNumberFormat="1" applyFont="1" applyBorder="1" applyAlignment="1">
      <alignment vertical="top" wrapText="1"/>
    </xf>
    <xf numFmtId="4" fontId="10" fillId="0" borderId="4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vertical="top" wrapText="1"/>
    </xf>
    <xf numFmtId="4" fontId="10" fillId="0" borderId="8" xfId="0" applyNumberFormat="1" applyFont="1" applyBorder="1" applyAlignment="1">
      <alignment vertical="top" wrapText="1"/>
    </xf>
    <xf numFmtId="4" fontId="11" fillId="0" borderId="4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vertical="top" wrapText="1"/>
    </xf>
    <xf numFmtId="4" fontId="12" fillId="0" borderId="6" xfId="0" applyNumberFormat="1" applyFont="1" applyBorder="1" applyAlignment="1">
      <alignment vertical="top" wrapText="1"/>
    </xf>
    <xf numFmtId="0" fontId="13" fillId="0" borderId="13" xfId="0" applyFont="1" applyBorder="1"/>
    <xf numFmtId="0" fontId="2" fillId="0" borderId="0" xfId="0" applyFont="1" applyAlignment="1">
      <alignment wrapText="1"/>
    </xf>
    <xf numFmtId="4" fontId="15" fillId="0" borderId="4" xfId="0" applyNumberFormat="1" applyFont="1" applyBorder="1" applyAlignment="1">
      <alignment vertical="top" wrapText="1"/>
    </xf>
    <xf numFmtId="4" fontId="15" fillId="0" borderId="6" xfId="0" applyNumberFormat="1" applyFont="1" applyBorder="1" applyAlignment="1">
      <alignment vertical="top" wrapText="1"/>
    </xf>
    <xf numFmtId="4" fontId="15" fillId="0" borderId="8" xfId="0" applyNumberFormat="1" applyFont="1" applyBorder="1" applyAlignment="1">
      <alignment vertical="top" wrapText="1"/>
    </xf>
    <xf numFmtId="4" fontId="16" fillId="0" borderId="4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0" fontId="15" fillId="0" borderId="13" xfId="0" applyFont="1" applyBorder="1"/>
    <xf numFmtId="0" fontId="14" fillId="0" borderId="0" xfId="0" applyFont="1"/>
    <xf numFmtId="0" fontId="17" fillId="0" borderId="0" xfId="0" applyFont="1"/>
    <xf numFmtId="0" fontId="13" fillId="0" borderId="0" xfId="0" applyFont="1"/>
    <xf numFmtId="4" fontId="18" fillId="0" borderId="4" xfId="0" applyNumberFormat="1" applyFont="1" applyBorder="1" applyAlignment="1">
      <alignment vertical="top" wrapText="1"/>
    </xf>
    <xf numFmtId="0" fontId="18" fillId="0" borderId="13" xfId="0" applyFont="1" applyBorder="1"/>
    <xf numFmtId="4" fontId="18" fillId="0" borderId="6" xfId="0" applyNumberFormat="1" applyFont="1" applyBorder="1" applyAlignment="1">
      <alignment vertical="top" wrapText="1"/>
    </xf>
    <xf numFmtId="14" fontId="6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" fontId="18" fillId="0" borderId="8" xfId="0" applyNumberFormat="1" applyFont="1" applyBorder="1" applyAlignment="1">
      <alignment vertical="top" wrapText="1"/>
    </xf>
    <xf numFmtId="4" fontId="19" fillId="0" borderId="4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workbookViewId="0">
      <selection activeCell="D59" sqref="D59"/>
    </sheetView>
  </sheetViews>
  <sheetFormatPr defaultRowHeight="13.2" x14ac:dyDescent="0.25"/>
  <cols>
    <col min="1" max="1" width="4.44140625" customWidth="1"/>
    <col min="2" max="2" width="23.5546875" customWidth="1"/>
    <col min="3" max="3" width="38.88671875" customWidth="1"/>
    <col min="4" max="4" width="11.109375" customWidth="1"/>
    <col min="5" max="5" width="9.109375" customWidth="1"/>
  </cols>
  <sheetData>
    <row r="1" spans="1:6" ht="12.75" customHeight="1" x14ac:dyDescent="0.25">
      <c r="A1" s="60" t="s">
        <v>100</v>
      </c>
      <c r="B1" s="60"/>
      <c r="C1" s="60"/>
      <c r="D1" s="60"/>
      <c r="E1" s="60"/>
    </row>
    <row r="2" spans="1:6" ht="12.75" customHeight="1" x14ac:dyDescent="0.25">
      <c r="A2" s="60"/>
      <c r="B2" s="60"/>
      <c r="C2" s="60"/>
      <c r="D2" s="60"/>
      <c r="E2" s="60"/>
    </row>
    <row r="3" spans="1:6" ht="6.75" customHeight="1" x14ac:dyDescent="0.25">
      <c r="A3" s="61"/>
      <c r="B3" s="61"/>
      <c r="C3" s="61"/>
      <c r="D3" s="61"/>
      <c r="E3" s="61"/>
    </row>
    <row r="4" spans="1:6" ht="12.75" customHeight="1" thickBot="1" x14ac:dyDescent="0.3">
      <c r="A4" s="1" t="s">
        <v>0</v>
      </c>
      <c r="B4" s="65" t="s">
        <v>81</v>
      </c>
      <c r="C4" s="66"/>
      <c r="D4" s="59">
        <v>2024</v>
      </c>
      <c r="E4" s="59">
        <v>2025</v>
      </c>
      <c r="F4" s="59">
        <v>2026</v>
      </c>
    </row>
    <row r="5" spans="1:6" ht="12.75" customHeight="1" thickBot="1" x14ac:dyDescent="0.3">
      <c r="A5" s="3" t="s">
        <v>1</v>
      </c>
      <c r="B5" s="67" t="s">
        <v>94</v>
      </c>
      <c r="C5" s="68"/>
      <c r="D5" s="55">
        <v>3100</v>
      </c>
      <c r="E5" s="45">
        <f>D38</f>
        <v>2489.2699999999968</v>
      </c>
      <c r="F5" s="45">
        <f>E38</f>
        <v>2829.2699999999968</v>
      </c>
    </row>
    <row r="6" spans="1:6" ht="12.75" customHeight="1" x14ac:dyDescent="0.25">
      <c r="A6" s="63" t="s">
        <v>3</v>
      </c>
      <c r="B6" s="64"/>
      <c r="C6" s="64"/>
      <c r="D6" s="56"/>
      <c r="E6" s="51"/>
      <c r="F6" s="51"/>
    </row>
    <row r="7" spans="1:6" ht="12.75" customHeight="1" x14ac:dyDescent="0.25">
      <c r="A7" s="6" t="s">
        <v>4</v>
      </c>
      <c r="B7" s="7" t="s">
        <v>5</v>
      </c>
      <c r="C7" s="8" t="s">
        <v>6</v>
      </c>
      <c r="D7" s="57">
        <v>6854.4</v>
      </c>
      <c r="E7" s="46">
        <v>7128</v>
      </c>
      <c r="F7" s="46">
        <v>7413</v>
      </c>
    </row>
    <row r="8" spans="1:6" ht="12.75" customHeight="1" x14ac:dyDescent="0.25">
      <c r="A8" s="6" t="s">
        <v>7</v>
      </c>
      <c r="B8" s="7" t="s">
        <v>8</v>
      </c>
      <c r="C8" s="8" t="s">
        <v>9</v>
      </c>
      <c r="D8" s="57">
        <v>370.2</v>
      </c>
      <c r="E8" s="46">
        <v>370.2</v>
      </c>
      <c r="F8" s="46">
        <v>370.2</v>
      </c>
    </row>
    <row r="9" spans="1:6" ht="12.75" customHeight="1" x14ac:dyDescent="0.25">
      <c r="A9" s="6" t="s">
        <v>10</v>
      </c>
      <c r="B9" s="7" t="s">
        <v>11</v>
      </c>
      <c r="C9" s="8" t="s">
        <v>12</v>
      </c>
      <c r="D9" s="57">
        <v>1800</v>
      </c>
      <c r="E9" s="46">
        <v>8000</v>
      </c>
      <c r="F9" s="46">
        <v>0</v>
      </c>
    </row>
    <row r="10" spans="1:6" ht="12.75" customHeight="1" x14ac:dyDescent="0.25">
      <c r="A10" s="6" t="s">
        <v>13</v>
      </c>
      <c r="B10" s="7" t="s">
        <v>14</v>
      </c>
      <c r="C10" s="10" t="s">
        <v>15</v>
      </c>
      <c r="D10" s="57">
        <v>71.8</v>
      </c>
      <c r="E10" s="46">
        <v>71.8</v>
      </c>
      <c r="F10" s="46">
        <v>71.8</v>
      </c>
    </row>
    <row r="11" spans="1:6" ht="12.75" customHeight="1" x14ac:dyDescent="0.25">
      <c r="A11" s="6" t="s">
        <v>16</v>
      </c>
      <c r="B11" s="7" t="s">
        <v>17</v>
      </c>
      <c r="C11" s="10" t="s">
        <v>78</v>
      </c>
      <c r="D11" s="57">
        <f>SUM(D7:D10)</f>
        <v>9096.3999999999978</v>
      </c>
      <c r="E11" s="46">
        <f>SUM(E7:E10)</f>
        <v>15570</v>
      </c>
      <c r="F11" s="46">
        <f>SUM(F7:F10)</f>
        <v>7855</v>
      </c>
    </row>
    <row r="12" spans="1:6" ht="12.75" customHeight="1" x14ac:dyDescent="0.25">
      <c r="A12" s="11" t="s">
        <v>18</v>
      </c>
      <c r="B12" s="12"/>
      <c r="C12" s="8" t="s">
        <v>19</v>
      </c>
      <c r="D12" s="57">
        <v>0</v>
      </c>
      <c r="E12" s="46">
        <v>0</v>
      </c>
      <c r="F12" s="46">
        <v>0</v>
      </c>
    </row>
    <row r="13" spans="1:6" ht="12.75" customHeight="1" x14ac:dyDescent="0.25">
      <c r="A13" s="11" t="s">
        <v>20</v>
      </c>
      <c r="B13" s="7" t="s">
        <v>79</v>
      </c>
      <c r="C13" s="8" t="s">
        <v>80</v>
      </c>
      <c r="D13" s="57">
        <f>SUM(D11:D12)</f>
        <v>9096.3999999999978</v>
      </c>
      <c r="E13" s="46">
        <f>SUM(E11:E12)</f>
        <v>15570</v>
      </c>
      <c r="F13" s="46">
        <f>SUM(F11:F12)</f>
        <v>7855</v>
      </c>
    </row>
    <row r="14" spans="1:6" ht="12.75" customHeight="1" x14ac:dyDescent="0.25">
      <c r="A14" s="11" t="s">
        <v>21</v>
      </c>
      <c r="B14" s="12"/>
      <c r="C14" s="8" t="s">
        <v>22</v>
      </c>
      <c r="D14" s="57">
        <v>0</v>
      </c>
      <c r="E14" s="46">
        <v>0</v>
      </c>
      <c r="F14" s="46">
        <v>0</v>
      </c>
    </row>
    <row r="15" spans="1:6" ht="12.75" customHeight="1" x14ac:dyDescent="0.25">
      <c r="A15" s="11" t="s">
        <v>23</v>
      </c>
      <c r="B15" s="12"/>
      <c r="C15" s="10" t="s">
        <v>24</v>
      </c>
      <c r="D15" s="57">
        <v>0</v>
      </c>
      <c r="E15" s="46">
        <v>0</v>
      </c>
      <c r="F15" s="46">
        <v>0</v>
      </c>
    </row>
    <row r="16" spans="1:6" ht="12.75" customHeight="1" x14ac:dyDescent="0.25">
      <c r="A16" s="11" t="s">
        <v>25</v>
      </c>
      <c r="B16" s="12"/>
      <c r="C16" s="8" t="s">
        <v>26</v>
      </c>
      <c r="D16" s="57">
        <v>0</v>
      </c>
      <c r="E16" s="46">
        <v>0</v>
      </c>
      <c r="F16" s="46">
        <v>0</v>
      </c>
    </row>
    <row r="17" spans="1:6" ht="12.75" customHeight="1" x14ac:dyDescent="0.25">
      <c r="A17" s="11" t="s">
        <v>27</v>
      </c>
      <c r="B17" s="12"/>
      <c r="C17" s="8" t="s">
        <v>82</v>
      </c>
      <c r="D17" s="57">
        <v>0</v>
      </c>
      <c r="E17" s="46">
        <v>0</v>
      </c>
      <c r="F17" s="46">
        <v>0</v>
      </c>
    </row>
    <row r="18" spans="1:6" ht="12.75" customHeight="1" x14ac:dyDescent="0.25">
      <c r="A18" s="11" t="s">
        <v>28</v>
      </c>
      <c r="B18" s="12"/>
      <c r="C18" s="8" t="s">
        <v>29</v>
      </c>
      <c r="D18" s="57">
        <v>0</v>
      </c>
      <c r="E18" s="46">
        <v>0</v>
      </c>
      <c r="F18" s="46">
        <v>0</v>
      </c>
    </row>
    <row r="19" spans="1:6" ht="12.75" customHeight="1" x14ac:dyDescent="0.25">
      <c r="A19" s="11" t="s">
        <v>30</v>
      </c>
      <c r="B19" s="12"/>
      <c r="C19" s="8" t="s">
        <v>31</v>
      </c>
      <c r="D19" s="57">
        <v>0</v>
      </c>
      <c r="E19" s="46">
        <v>0</v>
      </c>
      <c r="F19" s="46">
        <v>0</v>
      </c>
    </row>
    <row r="20" spans="1:6" ht="12.75" customHeight="1" thickBot="1" x14ac:dyDescent="0.3">
      <c r="A20" s="13" t="s">
        <v>32</v>
      </c>
      <c r="B20" s="14" t="s">
        <v>33</v>
      </c>
      <c r="C20" s="15" t="s">
        <v>34</v>
      </c>
      <c r="D20" s="70">
        <f t="shared" ref="D20:E20" si="0">SUM(D14:D19)</f>
        <v>0</v>
      </c>
      <c r="E20" s="47">
        <f t="shared" si="0"/>
        <v>0</v>
      </c>
      <c r="F20" s="47">
        <f t="shared" ref="F20" si="1">SUM(F14:F19)</f>
        <v>0</v>
      </c>
    </row>
    <row r="21" spans="1:6" ht="13.8" thickBot="1" x14ac:dyDescent="0.3">
      <c r="A21" s="3" t="s">
        <v>35</v>
      </c>
      <c r="B21" s="17" t="s">
        <v>36</v>
      </c>
      <c r="C21" s="4" t="s">
        <v>37</v>
      </c>
      <c r="D21" s="71">
        <f>D13+D20</f>
        <v>9096.3999999999978</v>
      </c>
      <c r="E21" s="48">
        <f>E13+E20</f>
        <v>15570</v>
      </c>
      <c r="F21" s="48">
        <f>F13+F20</f>
        <v>7855</v>
      </c>
    </row>
    <row r="22" spans="1:6" ht="8.25" customHeight="1" x14ac:dyDescent="0.25">
      <c r="A22" s="63"/>
      <c r="B22" s="64"/>
      <c r="C22" s="64"/>
      <c r="D22" s="56"/>
      <c r="E22" s="43"/>
      <c r="F22" s="43"/>
    </row>
    <row r="23" spans="1:6" x14ac:dyDescent="0.25">
      <c r="A23" s="11" t="s">
        <v>38</v>
      </c>
      <c r="B23" s="7" t="s">
        <v>39</v>
      </c>
      <c r="C23" s="8" t="s">
        <v>40</v>
      </c>
      <c r="D23" s="57">
        <v>6259.23</v>
      </c>
      <c r="E23" s="46">
        <v>6350</v>
      </c>
      <c r="F23" s="46">
        <v>6420</v>
      </c>
    </row>
    <row r="24" spans="1:6" x14ac:dyDescent="0.25">
      <c r="A24" s="11" t="s">
        <v>41</v>
      </c>
      <c r="B24" s="7" t="s">
        <v>42</v>
      </c>
      <c r="C24" s="8" t="s">
        <v>43</v>
      </c>
      <c r="D24" s="57">
        <v>2457.6999999999998</v>
      </c>
      <c r="E24" s="46">
        <v>8500</v>
      </c>
      <c r="F24" s="46">
        <v>1000</v>
      </c>
    </row>
    <row r="25" spans="1:6" x14ac:dyDescent="0.25">
      <c r="A25" s="11" t="s">
        <v>44</v>
      </c>
      <c r="B25" s="7" t="s">
        <v>45</v>
      </c>
      <c r="C25" s="8" t="s">
        <v>46</v>
      </c>
      <c r="D25" s="57">
        <v>0</v>
      </c>
      <c r="E25" s="46">
        <v>0</v>
      </c>
      <c r="F25" s="46">
        <v>0</v>
      </c>
    </row>
    <row r="26" spans="1:6" x14ac:dyDescent="0.25">
      <c r="A26" s="11" t="s">
        <v>47</v>
      </c>
      <c r="B26" s="7" t="s">
        <v>48</v>
      </c>
      <c r="C26" s="8" t="s">
        <v>49</v>
      </c>
      <c r="D26" s="57">
        <f>SUM(D23:D25)</f>
        <v>8716.93</v>
      </c>
      <c r="E26" s="46">
        <f>SUM(E23:E25)</f>
        <v>14850</v>
      </c>
      <c r="F26" s="46">
        <f>SUM(F23:F25)</f>
        <v>7420</v>
      </c>
    </row>
    <row r="27" spans="1:6" x14ac:dyDescent="0.25">
      <c r="A27" s="11" t="s">
        <v>50</v>
      </c>
      <c r="B27" s="19"/>
      <c r="C27" s="8" t="s">
        <v>51</v>
      </c>
      <c r="D27" s="57">
        <v>0</v>
      </c>
      <c r="E27" s="46">
        <v>0</v>
      </c>
      <c r="F27" s="46">
        <v>0</v>
      </c>
    </row>
    <row r="28" spans="1:6" x14ac:dyDescent="0.25">
      <c r="A28" s="11" t="s">
        <v>52</v>
      </c>
      <c r="B28" s="7" t="s">
        <v>53</v>
      </c>
      <c r="C28" s="8" t="s">
        <v>54</v>
      </c>
      <c r="D28" s="57">
        <f>SUM(D26:D27)</f>
        <v>8716.93</v>
      </c>
      <c r="E28" s="46">
        <f>SUM(E26:E27)</f>
        <v>14850</v>
      </c>
      <c r="F28" s="46">
        <f>SUM(F26:F27)</f>
        <v>7420</v>
      </c>
    </row>
    <row r="29" spans="1:6" ht="12.75" customHeight="1" x14ac:dyDescent="0.25">
      <c r="A29" s="11" t="s">
        <v>55</v>
      </c>
      <c r="B29" s="20"/>
      <c r="C29" s="8" t="s">
        <v>56</v>
      </c>
      <c r="D29" s="57">
        <v>0</v>
      </c>
      <c r="E29" s="46">
        <v>0</v>
      </c>
      <c r="F29" s="46">
        <v>0</v>
      </c>
    </row>
    <row r="30" spans="1:6" ht="12.75" customHeight="1" x14ac:dyDescent="0.25">
      <c r="A30" s="11" t="s">
        <v>57</v>
      </c>
      <c r="B30" s="20"/>
      <c r="C30" s="8" t="s">
        <v>58</v>
      </c>
      <c r="D30" s="57">
        <v>990.2</v>
      </c>
      <c r="E30" s="46">
        <v>380</v>
      </c>
      <c r="F30" s="46">
        <v>380</v>
      </c>
    </row>
    <row r="31" spans="1:6" ht="12.75" customHeight="1" x14ac:dyDescent="0.25">
      <c r="A31" s="11" t="s">
        <v>59</v>
      </c>
      <c r="B31" s="20"/>
      <c r="C31" s="8" t="s">
        <v>60</v>
      </c>
      <c r="D31" s="57">
        <v>0</v>
      </c>
      <c r="E31" s="46">
        <v>0</v>
      </c>
      <c r="F31" s="46">
        <v>0</v>
      </c>
    </row>
    <row r="32" spans="1:6" ht="12.75" customHeight="1" x14ac:dyDescent="0.25">
      <c r="A32" s="11" t="s">
        <v>61</v>
      </c>
      <c r="B32" s="20"/>
      <c r="C32" s="8" t="s">
        <v>62</v>
      </c>
      <c r="D32" s="57">
        <v>0</v>
      </c>
      <c r="E32" s="46">
        <v>0</v>
      </c>
      <c r="F32" s="46">
        <v>0</v>
      </c>
    </row>
    <row r="33" spans="1:6" ht="12.75" customHeight="1" x14ac:dyDescent="0.25">
      <c r="A33" s="11" t="s">
        <v>63</v>
      </c>
      <c r="B33" s="20"/>
      <c r="C33" s="10" t="s">
        <v>64</v>
      </c>
      <c r="D33" s="57">
        <v>0</v>
      </c>
      <c r="E33" s="46">
        <v>0</v>
      </c>
      <c r="F33" s="46">
        <v>0</v>
      </c>
    </row>
    <row r="34" spans="1:6" x14ac:dyDescent="0.25">
      <c r="A34" s="11" t="s">
        <v>65</v>
      </c>
      <c r="B34" s="20"/>
      <c r="C34" s="35" t="s">
        <v>83</v>
      </c>
      <c r="D34" s="57">
        <v>0</v>
      </c>
      <c r="E34" s="46">
        <v>0</v>
      </c>
      <c r="F34" s="46">
        <v>0</v>
      </c>
    </row>
    <row r="35" spans="1:6" ht="12.75" customHeight="1" thickBot="1" x14ac:dyDescent="0.3">
      <c r="A35" s="21" t="s">
        <v>66</v>
      </c>
      <c r="B35" s="22" t="s">
        <v>67</v>
      </c>
      <c r="C35" s="23" t="s">
        <v>68</v>
      </c>
      <c r="D35" s="72">
        <f>SUM(D29:D34)</f>
        <v>990.2</v>
      </c>
      <c r="E35" s="49">
        <f>SUM(E29:E34)</f>
        <v>380</v>
      </c>
      <c r="F35" s="49">
        <f>SUM(F29:F34)</f>
        <v>380</v>
      </c>
    </row>
    <row r="36" spans="1:6" ht="14.4" thickTop="1" thickBot="1" x14ac:dyDescent="0.3">
      <c r="A36" s="25" t="s">
        <v>69</v>
      </c>
      <c r="B36" s="26" t="s">
        <v>70</v>
      </c>
      <c r="C36" s="27" t="s">
        <v>71</v>
      </c>
      <c r="D36" s="73">
        <f>D28+D35</f>
        <v>9707.130000000001</v>
      </c>
      <c r="E36" s="50">
        <f>E28+E35</f>
        <v>15230</v>
      </c>
      <c r="F36" s="50">
        <f>F28+F35</f>
        <v>7800</v>
      </c>
    </row>
    <row r="37" spans="1:6" ht="13.8" thickTop="1" x14ac:dyDescent="0.25">
      <c r="A37" s="6" t="s">
        <v>72</v>
      </c>
      <c r="B37" s="7" t="s">
        <v>73</v>
      </c>
      <c r="C37" s="8" t="s">
        <v>74</v>
      </c>
      <c r="D37" s="57">
        <f>D21-D36</f>
        <v>-610.7300000000032</v>
      </c>
      <c r="E37" s="46">
        <f>E21-E36</f>
        <v>340</v>
      </c>
      <c r="F37" s="46">
        <f>F21-F36</f>
        <v>55</v>
      </c>
    </row>
    <row r="38" spans="1:6" x14ac:dyDescent="0.25">
      <c r="A38" s="6" t="s">
        <v>75</v>
      </c>
      <c r="B38" s="7" t="s">
        <v>76</v>
      </c>
      <c r="C38" s="10" t="s">
        <v>77</v>
      </c>
      <c r="D38" s="57">
        <f>D5+D37</f>
        <v>2489.2699999999968</v>
      </c>
      <c r="E38" s="46">
        <f>E5+E37</f>
        <v>2829.2699999999968</v>
      </c>
      <c r="F38" s="46">
        <f>F5+F37</f>
        <v>2884.2699999999968</v>
      </c>
    </row>
    <row r="40" spans="1:6" ht="13.5" customHeight="1" x14ac:dyDescent="0.25">
      <c r="A40" s="62" t="s">
        <v>96</v>
      </c>
      <c r="B40" s="62"/>
      <c r="C40" s="44"/>
    </row>
    <row r="41" spans="1:6" ht="13.2" customHeight="1" x14ac:dyDescent="0.25">
      <c r="A41" s="52"/>
      <c r="B41" t="s">
        <v>101</v>
      </c>
      <c r="C41" s="53"/>
      <c r="D41" s="54"/>
      <c r="E41" s="54"/>
      <c r="F41" s="54"/>
    </row>
    <row r="42" spans="1:6" ht="13.2" customHeight="1" x14ac:dyDescent="0.25">
      <c r="A42" s="52"/>
      <c r="B42" t="s">
        <v>102</v>
      </c>
      <c r="C42" s="53"/>
      <c r="D42" s="54"/>
      <c r="E42" s="54"/>
      <c r="F42" s="54"/>
    </row>
    <row r="43" spans="1:6" ht="13.2" customHeight="1" x14ac:dyDescent="0.25">
      <c r="A43" s="52"/>
      <c r="B43" t="s">
        <v>103</v>
      </c>
      <c r="C43" s="53"/>
      <c r="D43" s="54"/>
      <c r="E43" s="54"/>
      <c r="F43" s="54"/>
    </row>
    <row r="44" spans="1:6" x14ac:dyDescent="0.25">
      <c r="B44" t="s">
        <v>104</v>
      </c>
    </row>
    <row r="45" spans="1:6" x14ac:dyDescent="0.25">
      <c r="B45" t="s">
        <v>97</v>
      </c>
    </row>
    <row r="46" spans="1:6" x14ac:dyDescent="0.25">
      <c r="B46" t="s">
        <v>105</v>
      </c>
    </row>
    <row r="47" spans="1:6" x14ac:dyDescent="0.25">
      <c r="B47" t="s">
        <v>106</v>
      </c>
    </row>
    <row r="48" spans="1:6" ht="8.25" customHeight="1" x14ac:dyDescent="0.25"/>
    <row r="49" spans="1:3" x14ac:dyDescent="0.25">
      <c r="B49" t="s">
        <v>107</v>
      </c>
    </row>
    <row r="50" spans="1:3" x14ac:dyDescent="0.25">
      <c r="B50" t="s">
        <v>108</v>
      </c>
    </row>
    <row r="51" spans="1:3" x14ac:dyDescent="0.25">
      <c r="B51" t="s">
        <v>110</v>
      </c>
    </row>
    <row r="52" spans="1:3" x14ac:dyDescent="0.25">
      <c r="B52" t="s">
        <v>109</v>
      </c>
    </row>
    <row r="53" spans="1:3" x14ac:dyDescent="0.25">
      <c r="B53" t="s">
        <v>111</v>
      </c>
    </row>
    <row r="54" spans="1:3" x14ac:dyDescent="0.25">
      <c r="B54" t="s">
        <v>112</v>
      </c>
    </row>
    <row r="55" spans="1:3" x14ac:dyDescent="0.25">
      <c r="B55" t="s">
        <v>98</v>
      </c>
    </row>
    <row r="58" spans="1:3" ht="12.75" customHeight="1" x14ac:dyDescent="0.25">
      <c r="A58" s="30"/>
      <c r="B58" s="32" t="s">
        <v>95</v>
      </c>
      <c r="C58" s="58"/>
    </row>
    <row r="59" spans="1:3" ht="12.75" customHeight="1" x14ac:dyDescent="0.25">
      <c r="A59" s="30"/>
      <c r="B59" s="32" t="s">
        <v>84</v>
      </c>
      <c r="C59" s="29" t="s">
        <v>85</v>
      </c>
    </row>
    <row r="60" spans="1:3" ht="12.75" customHeight="1" x14ac:dyDescent="0.25">
      <c r="A60" s="30"/>
      <c r="B60" s="32"/>
      <c r="C60" s="29" t="s">
        <v>99</v>
      </c>
    </row>
  </sheetData>
  <mergeCells count="6">
    <mergeCell ref="A1:E3"/>
    <mergeCell ref="A40:B40"/>
    <mergeCell ref="A22:C22"/>
    <mergeCell ref="B4:C4"/>
    <mergeCell ref="B5:C5"/>
    <mergeCell ref="A6:C6"/>
  </mergeCells>
  <phoneticPr fontId="0" type="noConversion"/>
  <pageMargins left="0.39370078740157483" right="0" top="0" bottom="0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workbookViewId="0">
      <selection activeCell="B47" sqref="B46:B47"/>
    </sheetView>
  </sheetViews>
  <sheetFormatPr defaultRowHeight="13.2" x14ac:dyDescent="0.25"/>
  <cols>
    <col min="1" max="1" width="4.44140625" customWidth="1"/>
    <col min="2" max="2" width="23.5546875" customWidth="1"/>
    <col min="3" max="3" width="38.88671875" customWidth="1"/>
    <col min="8" max="9" width="9.109375" customWidth="1"/>
  </cols>
  <sheetData>
    <row r="1" spans="1:9" ht="12.75" customHeight="1" x14ac:dyDescent="0.25">
      <c r="A1" s="60" t="s">
        <v>89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9" ht="20.25" customHeight="1" x14ac:dyDescent="0.25">
      <c r="A3" s="61"/>
      <c r="B3" s="61"/>
      <c r="C3" s="61"/>
      <c r="D3" s="61"/>
      <c r="E3" s="61"/>
      <c r="F3" s="61"/>
      <c r="G3" s="61"/>
      <c r="H3" s="61"/>
      <c r="I3" s="61"/>
    </row>
    <row r="4" spans="1:9" ht="12.75" customHeight="1" thickBot="1" x14ac:dyDescent="0.3">
      <c r="A4" s="1" t="s">
        <v>0</v>
      </c>
      <c r="B4" s="65" t="s">
        <v>81</v>
      </c>
      <c r="C4" s="66"/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</row>
    <row r="5" spans="1:9" ht="12.75" customHeight="1" thickBot="1" x14ac:dyDescent="0.3">
      <c r="A5" s="3" t="s">
        <v>1</v>
      </c>
      <c r="B5" s="67" t="s">
        <v>2</v>
      </c>
      <c r="C5" s="68"/>
      <c r="D5" s="36">
        <v>1077</v>
      </c>
      <c r="E5" s="5">
        <f>D38</f>
        <v>1394</v>
      </c>
      <c r="F5" s="5">
        <f>E38</f>
        <v>637</v>
      </c>
      <c r="G5" s="5">
        <f>F38</f>
        <v>237</v>
      </c>
      <c r="H5" s="5">
        <f>G38</f>
        <v>237</v>
      </c>
      <c r="I5" s="5">
        <f>H38</f>
        <v>237</v>
      </c>
    </row>
    <row r="6" spans="1:9" ht="12.75" customHeight="1" x14ac:dyDescent="0.25">
      <c r="A6" s="63" t="s">
        <v>3</v>
      </c>
      <c r="B6" s="64"/>
      <c r="C6" s="64"/>
      <c r="D6" s="64"/>
      <c r="E6" s="69"/>
      <c r="F6" s="33"/>
      <c r="G6" s="34"/>
      <c r="H6" s="34"/>
      <c r="I6" s="34"/>
    </row>
    <row r="7" spans="1:9" ht="12.75" customHeight="1" x14ac:dyDescent="0.25">
      <c r="A7" s="6" t="s">
        <v>4</v>
      </c>
      <c r="B7" s="7" t="s">
        <v>5</v>
      </c>
      <c r="C7" s="8" t="s">
        <v>6</v>
      </c>
      <c r="D7" s="37">
        <v>2040</v>
      </c>
      <c r="E7" s="9">
        <v>1931</v>
      </c>
      <c r="F7" s="9">
        <v>1937</v>
      </c>
      <c r="G7" s="9">
        <v>2040</v>
      </c>
      <c r="H7" s="9">
        <v>2040</v>
      </c>
      <c r="I7" s="9">
        <v>2040</v>
      </c>
    </row>
    <row r="8" spans="1:9" ht="12.75" customHeight="1" x14ac:dyDescent="0.25">
      <c r="A8" s="6" t="s">
        <v>7</v>
      </c>
      <c r="B8" s="7" t="s">
        <v>8</v>
      </c>
      <c r="C8" s="8" t="s">
        <v>9</v>
      </c>
      <c r="D8" s="37">
        <v>134</v>
      </c>
      <c r="E8" s="9">
        <v>353</v>
      </c>
      <c r="F8" s="9">
        <v>108</v>
      </c>
      <c r="G8" s="9">
        <v>105</v>
      </c>
      <c r="H8" s="9">
        <v>105</v>
      </c>
      <c r="I8" s="9">
        <v>105</v>
      </c>
    </row>
    <row r="9" spans="1:9" ht="12.75" customHeight="1" x14ac:dyDescent="0.25">
      <c r="A9" s="6" t="s">
        <v>10</v>
      </c>
      <c r="B9" s="7" t="s">
        <v>11</v>
      </c>
      <c r="C9" s="8" t="s">
        <v>12</v>
      </c>
      <c r="D9" s="37">
        <v>217</v>
      </c>
      <c r="E9" s="9">
        <v>106</v>
      </c>
      <c r="F9" s="9">
        <v>0</v>
      </c>
      <c r="G9" s="9">
        <v>0</v>
      </c>
      <c r="H9" s="9">
        <v>0</v>
      </c>
      <c r="I9" s="9">
        <v>0</v>
      </c>
    </row>
    <row r="10" spans="1:9" ht="12.75" customHeight="1" x14ac:dyDescent="0.25">
      <c r="A10" s="6" t="s">
        <v>13</v>
      </c>
      <c r="B10" s="7" t="s">
        <v>14</v>
      </c>
      <c r="C10" s="10" t="s">
        <v>15</v>
      </c>
      <c r="D10" s="37">
        <v>1254</v>
      </c>
      <c r="E10" s="42">
        <v>1282</v>
      </c>
      <c r="F10" s="9">
        <v>483</v>
      </c>
      <c r="G10" s="9">
        <v>54</v>
      </c>
      <c r="H10" s="9">
        <v>54</v>
      </c>
      <c r="I10" s="9">
        <v>54</v>
      </c>
    </row>
    <row r="11" spans="1:9" ht="12.75" customHeight="1" x14ac:dyDescent="0.25">
      <c r="A11" s="6" t="s">
        <v>16</v>
      </c>
      <c r="B11" s="7" t="s">
        <v>17</v>
      </c>
      <c r="C11" s="10" t="s">
        <v>78</v>
      </c>
      <c r="D11" s="37">
        <f t="shared" ref="D11:I11" si="0">SUM(D7:D10)</f>
        <v>3645</v>
      </c>
      <c r="E11" s="9">
        <f t="shared" si="0"/>
        <v>3672</v>
      </c>
      <c r="F11" s="9">
        <f t="shared" si="0"/>
        <v>2528</v>
      </c>
      <c r="G11" s="9">
        <f t="shared" si="0"/>
        <v>2199</v>
      </c>
      <c r="H11" s="9">
        <f t="shared" si="0"/>
        <v>2199</v>
      </c>
      <c r="I11" s="9">
        <f t="shared" si="0"/>
        <v>2199</v>
      </c>
    </row>
    <row r="12" spans="1:9" ht="12.75" customHeight="1" x14ac:dyDescent="0.25">
      <c r="A12" s="11" t="s">
        <v>18</v>
      </c>
      <c r="B12" s="12"/>
      <c r="C12" s="8" t="s">
        <v>19</v>
      </c>
      <c r="D12" s="37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12.75" customHeight="1" x14ac:dyDescent="0.25">
      <c r="A13" s="11" t="s">
        <v>20</v>
      </c>
      <c r="B13" s="7" t="s">
        <v>79</v>
      </c>
      <c r="C13" s="8" t="s">
        <v>80</v>
      </c>
      <c r="D13" s="37">
        <f t="shared" ref="D13:I13" si="1">D11-D12</f>
        <v>3645</v>
      </c>
      <c r="E13" s="9">
        <f t="shared" si="1"/>
        <v>3672</v>
      </c>
      <c r="F13" s="9">
        <f t="shared" si="1"/>
        <v>2528</v>
      </c>
      <c r="G13" s="9">
        <f t="shared" si="1"/>
        <v>2199</v>
      </c>
      <c r="H13" s="9">
        <f t="shared" si="1"/>
        <v>2199</v>
      </c>
      <c r="I13" s="9">
        <f t="shared" si="1"/>
        <v>2199</v>
      </c>
    </row>
    <row r="14" spans="1:9" ht="12.75" customHeight="1" x14ac:dyDescent="0.25">
      <c r="A14" s="11" t="s">
        <v>21</v>
      </c>
      <c r="B14" s="12"/>
      <c r="C14" s="8" t="s">
        <v>22</v>
      </c>
      <c r="D14" s="37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2.75" customHeight="1" x14ac:dyDescent="0.25">
      <c r="A15" s="11" t="s">
        <v>23</v>
      </c>
      <c r="B15" s="12"/>
      <c r="C15" s="10" t="s">
        <v>24</v>
      </c>
      <c r="D15" s="37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2.75" customHeight="1" x14ac:dyDescent="0.25">
      <c r="A16" s="11" t="s">
        <v>25</v>
      </c>
      <c r="B16" s="12"/>
      <c r="C16" s="8" t="s">
        <v>26</v>
      </c>
      <c r="D16" s="37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12.75" customHeight="1" x14ac:dyDescent="0.25">
      <c r="A17" s="11" t="s">
        <v>27</v>
      </c>
      <c r="B17" s="12"/>
      <c r="C17" s="8" t="s">
        <v>82</v>
      </c>
      <c r="D17" s="37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12.75" customHeight="1" x14ac:dyDescent="0.25">
      <c r="A18" s="11" t="s">
        <v>28</v>
      </c>
      <c r="B18" s="12"/>
      <c r="C18" s="8" t="s">
        <v>29</v>
      </c>
      <c r="D18" s="37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12.75" customHeight="1" x14ac:dyDescent="0.25">
      <c r="A19" s="11" t="s">
        <v>30</v>
      </c>
      <c r="B19" s="12"/>
      <c r="C19" s="8" t="s">
        <v>31</v>
      </c>
      <c r="D19" s="37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12.75" customHeight="1" thickBot="1" x14ac:dyDescent="0.3">
      <c r="A20" s="13" t="s">
        <v>32</v>
      </c>
      <c r="B20" s="14" t="s">
        <v>33</v>
      </c>
      <c r="C20" s="15" t="s">
        <v>34</v>
      </c>
      <c r="D20" s="38">
        <f t="shared" ref="D20:I20" si="2">SUM(D14:D19)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</row>
    <row r="21" spans="1:9" ht="13.5" customHeight="1" thickBot="1" x14ac:dyDescent="0.3">
      <c r="A21" s="3" t="s">
        <v>35</v>
      </c>
      <c r="B21" s="17" t="s">
        <v>36</v>
      </c>
      <c r="C21" s="4" t="s">
        <v>37</v>
      </c>
      <c r="D21" s="39">
        <f t="shared" ref="D21:I21" si="3">D13+D20</f>
        <v>3645</v>
      </c>
      <c r="E21" s="18">
        <f t="shared" si="3"/>
        <v>3672</v>
      </c>
      <c r="F21" s="18">
        <f t="shared" si="3"/>
        <v>2528</v>
      </c>
      <c r="G21" s="18">
        <f t="shared" si="3"/>
        <v>2199</v>
      </c>
      <c r="H21" s="18">
        <f t="shared" si="3"/>
        <v>2199</v>
      </c>
      <c r="I21" s="18">
        <f t="shared" si="3"/>
        <v>2199</v>
      </c>
    </row>
    <row r="22" spans="1:9" ht="13.5" customHeight="1" x14ac:dyDescent="0.25">
      <c r="A22" s="63"/>
      <c r="B22" s="64"/>
      <c r="C22" s="64"/>
      <c r="D22" s="64"/>
      <c r="E22" s="64"/>
      <c r="F22" s="34"/>
      <c r="G22" s="34"/>
      <c r="H22" s="34"/>
      <c r="I22" s="34"/>
    </row>
    <row r="23" spans="1:9" ht="13.5" customHeight="1" x14ac:dyDescent="0.25">
      <c r="A23" s="11" t="s">
        <v>38</v>
      </c>
      <c r="B23" s="7" t="s">
        <v>39</v>
      </c>
      <c r="C23" s="8" t="s">
        <v>40</v>
      </c>
      <c r="D23" s="37">
        <v>3026</v>
      </c>
      <c r="E23" s="9">
        <v>2926</v>
      </c>
      <c r="F23" s="9">
        <v>2366</v>
      </c>
      <c r="G23" s="9">
        <v>2199</v>
      </c>
      <c r="H23" s="9">
        <v>2199</v>
      </c>
      <c r="I23" s="9">
        <v>2199</v>
      </c>
    </row>
    <row r="24" spans="1:9" ht="13.5" customHeight="1" x14ac:dyDescent="0.25">
      <c r="A24" s="11" t="s">
        <v>41</v>
      </c>
      <c r="B24" s="7" t="s">
        <v>42</v>
      </c>
      <c r="C24" s="8" t="s">
        <v>43</v>
      </c>
      <c r="D24" s="37">
        <v>306</v>
      </c>
      <c r="E24" s="9">
        <v>1503</v>
      </c>
      <c r="F24" s="9">
        <v>562</v>
      </c>
      <c r="G24" s="9">
        <v>0</v>
      </c>
      <c r="H24" s="9">
        <v>0</v>
      </c>
      <c r="I24" s="9">
        <v>0</v>
      </c>
    </row>
    <row r="25" spans="1:9" ht="13.5" customHeight="1" x14ac:dyDescent="0.25">
      <c r="A25" s="11" t="s">
        <v>44</v>
      </c>
      <c r="B25" s="7" t="s">
        <v>45</v>
      </c>
      <c r="C25" s="8" t="s">
        <v>46</v>
      </c>
      <c r="D25" s="37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ht="13.5" customHeight="1" x14ac:dyDescent="0.25">
      <c r="A26" s="11" t="s">
        <v>47</v>
      </c>
      <c r="B26" s="7" t="s">
        <v>48</v>
      </c>
      <c r="C26" s="8" t="s">
        <v>49</v>
      </c>
      <c r="D26" s="37">
        <f t="shared" ref="D26:I26" si="4">SUM(D23:D25)</f>
        <v>3332</v>
      </c>
      <c r="E26" s="9">
        <f t="shared" si="4"/>
        <v>4429</v>
      </c>
      <c r="F26" s="9">
        <f t="shared" si="4"/>
        <v>2928</v>
      </c>
      <c r="G26" s="9">
        <f t="shared" si="4"/>
        <v>2199</v>
      </c>
      <c r="H26" s="9">
        <f t="shared" si="4"/>
        <v>2199</v>
      </c>
      <c r="I26" s="9">
        <f t="shared" si="4"/>
        <v>2199</v>
      </c>
    </row>
    <row r="27" spans="1:9" ht="13.5" customHeight="1" x14ac:dyDescent="0.25">
      <c r="A27" s="11" t="s">
        <v>50</v>
      </c>
      <c r="B27" s="19"/>
      <c r="C27" s="8" t="s">
        <v>51</v>
      </c>
      <c r="D27" s="37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13.5" customHeight="1" x14ac:dyDescent="0.25">
      <c r="A28" s="11" t="s">
        <v>52</v>
      </c>
      <c r="B28" s="7" t="s">
        <v>53</v>
      </c>
      <c r="C28" s="8" t="s">
        <v>54</v>
      </c>
      <c r="D28" s="37">
        <f t="shared" ref="D28:I28" si="5">D26-D27</f>
        <v>3332</v>
      </c>
      <c r="E28" s="9">
        <f t="shared" si="5"/>
        <v>4429</v>
      </c>
      <c r="F28" s="9">
        <f t="shared" si="5"/>
        <v>2928</v>
      </c>
      <c r="G28" s="9">
        <f t="shared" si="5"/>
        <v>2199</v>
      </c>
      <c r="H28" s="9">
        <f t="shared" si="5"/>
        <v>2199</v>
      </c>
      <c r="I28" s="9">
        <f t="shared" si="5"/>
        <v>2199</v>
      </c>
    </row>
    <row r="29" spans="1:9" ht="13.5" customHeight="1" x14ac:dyDescent="0.25">
      <c r="A29" s="11" t="s">
        <v>55</v>
      </c>
      <c r="B29" s="20"/>
      <c r="C29" s="8" t="s">
        <v>56</v>
      </c>
      <c r="D29" s="37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3.5" customHeight="1" x14ac:dyDescent="0.25">
      <c r="A30" s="11" t="s">
        <v>57</v>
      </c>
      <c r="B30" s="20"/>
      <c r="C30" s="8" t="s">
        <v>58</v>
      </c>
      <c r="D30" s="37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3.5" customHeight="1" x14ac:dyDescent="0.25">
      <c r="A31" s="11" t="s">
        <v>59</v>
      </c>
      <c r="B31" s="20"/>
      <c r="C31" s="8" t="s">
        <v>60</v>
      </c>
      <c r="D31" s="37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13.5" customHeight="1" x14ac:dyDescent="0.25">
      <c r="A32" s="11" t="s">
        <v>61</v>
      </c>
      <c r="B32" s="20"/>
      <c r="C32" s="8" t="s">
        <v>62</v>
      </c>
      <c r="D32" s="37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ht="13.5" customHeight="1" x14ac:dyDescent="0.25">
      <c r="A33" s="11" t="s">
        <v>63</v>
      </c>
      <c r="B33" s="20"/>
      <c r="C33" s="10" t="s">
        <v>64</v>
      </c>
      <c r="D33" s="37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ht="13.5" customHeight="1" x14ac:dyDescent="0.25">
      <c r="A34" s="11" t="s">
        <v>65</v>
      </c>
      <c r="B34" s="20"/>
      <c r="C34" s="35" t="s">
        <v>83</v>
      </c>
      <c r="D34" s="37">
        <v>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3.5" customHeight="1" thickBot="1" x14ac:dyDescent="0.3">
      <c r="A35" s="21" t="s">
        <v>66</v>
      </c>
      <c r="B35" s="22" t="s">
        <v>67</v>
      </c>
      <c r="C35" s="23" t="s">
        <v>68</v>
      </c>
      <c r="D35" s="40">
        <v>-4</v>
      </c>
      <c r="E35" s="24">
        <f>SUM(E29:E34)</f>
        <v>0</v>
      </c>
      <c r="F35" s="24">
        <f>SUM(F29:F34)</f>
        <v>0</v>
      </c>
      <c r="G35" s="24">
        <f>SUM(G29:G34)</f>
        <v>0</v>
      </c>
      <c r="H35" s="24">
        <f>SUM(H29:H34)</f>
        <v>0</v>
      </c>
      <c r="I35" s="24">
        <f>SUM(I29:I34)</f>
        <v>0</v>
      </c>
    </row>
    <row r="36" spans="1:9" ht="13.5" customHeight="1" thickTop="1" thickBot="1" x14ac:dyDescent="0.3">
      <c r="A36" s="25" t="s">
        <v>69</v>
      </c>
      <c r="B36" s="26" t="s">
        <v>70</v>
      </c>
      <c r="C36" s="27" t="s">
        <v>71</v>
      </c>
      <c r="D36" s="41">
        <f t="shared" ref="D36:I36" si="6">D28+D35</f>
        <v>3328</v>
      </c>
      <c r="E36" s="28">
        <f t="shared" si="6"/>
        <v>4429</v>
      </c>
      <c r="F36" s="28">
        <f t="shared" si="6"/>
        <v>2928</v>
      </c>
      <c r="G36" s="28">
        <f t="shared" si="6"/>
        <v>2199</v>
      </c>
      <c r="H36" s="28">
        <f t="shared" si="6"/>
        <v>2199</v>
      </c>
      <c r="I36" s="28">
        <f t="shared" si="6"/>
        <v>2199</v>
      </c>
    </row>
    <row r="37" spans="1:9" ht="13.5" customHeight="1" thickTop="1" x14ac:dyDescent="0.25">
      <c r="A37" s="6" t="s">
        <v>72</v>
      </c>
      <c r="B37" s="7" t="s">
        <v>73</v>
      </c>
      <c r="C37" s="8" t="s">
        <v>74</v>
      </c>
      <c r="D37" s="37">
        <f t="shared" ref="D37:I37" si="7">D21-D36</f>
        <v>317</v>
      </c>
      <c r="E37" s="9">
        <f t="shared" si="7"/>
        <v>-757</v>
      </c>
      <c r="F37" s="9">
        <f t="shared" si="7"/>
        <v>-400</v>
      </c>
      <c r="G37" s="9">
        <f t="shared" si="7"/>
        <v>0</v>
      </c>
      <c r="H37" s="9">
        <f t="shared" si="7"/>
        <v>0</v>
      </c>
      <c r="I37" s="9">
        <f t="shared" si="7"/>
        <v>0</v>
      </c>
    </row>
    <row r="38" spans="1:9" ht="13.5" customHeight="1" x14ac:dyDescent="0.25">
      <c r="A38" s="6" t="s">
        <v>75</v>
      </c>
      <c r="B38" s="7" t="s">
        <v>76</v>
      </c>
      <c r="C38" s="10" t="s">
        <v>77</v>
      </c>
      <c r="D38" s="37">
        <f t="shared" ref="D38:I38" si="8">D5+D37</f>
        <v>1394</v>
      </c>
      <c r="E38" s="9">
        <f t="shared" si="8"/>
        <v>637</v>
      </c>
      <c r="F38" s="9">
        <f t="shared" si="8"/>
        <v>237</v>
      </c>
      <c r="G38" s="9">
        <f t="shared" si="8"/>
        <v>237</v>
      </c>
      <c r="H38" s="9">
        <f t="shared" si="8"/>
        <v>237</v>
      </c>
      <c r="I38" s="9">
        <f t="shared" si="8"/>
        <v>237</v>
      </c>
    </row>
    <row r="39" spans="1:9" x14ac:dyDescent="0.25">
      <c r="A39" s="29"/>
      <c r="B39" s="30"/>
      <c r="C39" s="30"/>
      <c r="D39" s="31"/>
      <c r="E39" s="31"/>
    </row>
    <row r="40" spans="1:9" x14ac:dyDescent="0.25">
      <c r="A40" s="30"/>
      <c r="B40" s="30"/>
      <c r="C40" s="29"/>
      <c r="D40" s="29"/>
      <c r="E40" s="29"/>
    </row>
    <row r="41" spans="1:9" ht="12.75" customHeight="1" x14ac:dyDescent="0.25">
      <c r="A41" s="30"/>
      <c r="B41" s="32" t="s">
        <v>88</v>
      </c>
      <c r="C41" s="29"/>
      <c r="D41" s="29" t="s">
        <v>86</v>
      </c>
      <c r="E41" s="29" t="s">
        <v>90</v>
      </c>
    </row>
    <row r="42" spans="1:9" ht="12.75" customHeight="1" x14ac:dyDescent="0.25">
      <c r="A42" s="30"/>
      <c r="B42" s="32" t="s">
        <v>84</v>
      </c>
      <c r="C42" s="29" t="s">
        <v>87</v>
      </c>
      <c r="D42" s="29" t="s">
        <v>91</v>
      </c>
      <c r="E42" s="29"/>
    </row>
    <row r="43" spans="1:9" ht="12.75" customHeight="1" x14ac:dyDescent="0.25">
      <c r="A43" s="30"/>
      <c r="B43" s="32"/>
      <c r="C43" s="29" t="s">
        <v>85</v>
      </c>
      <c r="D43" s="29" t="s">
        <v>92</v>
      </c>
      <c r="E43" s="29"/>
    </row>
    <row r="44" spans="1:9" x14ac:dyDescent="0.25">
      <c r="A44" s="30"/>
      <c r="B44" s="32"/>
      <c r="C44" s="29"/>
      <c r="D44" s="29" t="s">
        <v>93</v>
      </c>
      <c r="E44" s="29"/>
    </row>
    <row r="45" spans="1:9" x14ac:dyDescent="0.25">
      <c r="A45" s="30"/>
      <c r="B45" s="32"/>
      <c r="C45" s="30"/>
      <c r="D45" s="29"/>
      <c r="E45" s="29"/>
    </row>
  </sheetData>
  <mergeCells count="5">
    <mergeCell ref="A1:I3"/>
    <mergeCell ref="B4:C4"/>
    <mergeCell ref="B5:C5"/>
    <mergeCell ref="A6:E6"/>
    <mergeCell ref="A22:E22"/>
  </mergeCells>
  <phoneticPr fontId="0" type="noConversion"/>
  <pageMargins left="0.78740157480314965" right="0.59055118110236227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3"/>
  <sheetViews>
    <sheetView topLeftCell="A19" workbookViewId="0">
      <selection activeCell="A19" sqref="A1:L65536"/>
    </sheetView>
  </sheetViews>
  <sheetFormatPr defaultRowHeight="13.2" x14ac:dyDescent="0.25"/>
  <sheetData>
    <row r="1" ht="12.75" customHeight="1" x14ac:dyDescent="0.25"/>
    <row r="2" ht="12.75" customHeight="1" x14ac:dyDescent="0.25"/>
    <row r="3" ht="20.2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41" ht="12.75" customHeight="1" x14ac:dyDescent="0.25"/>
    <row r="42" ht="12.75" customHeight="1" x14ac:dyDescent="0.25"/>
    <row r="43" ht="12.75" customHeight="1" x14ac:dyDescent="0.25"/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Stara</dc:creator>
  <cp:lastModifiedBy>Veronika Jandačová</cp:lastModifiedBy>
  <cp:lastPrinted>2023-11-14T22:41:22Z</cp:lastPrinted>
  <dcterms:created xsi:type="dcterms:W3CDTF">2004-11-04T10:51:54Z</dcterms:created>
  <dcterms:modified xsi:type="dcterms:W3CDTF">2023-11-14T22:41:48Z</dcterms:modified>
</cp:coreProperties>
</file>